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数据分析\"/>
    </mc:Choice>
  </mc:AlternateContent>
  <bookViews>
    <workbookView xWindow="-108" yWindow="-108" windowWidth="23256" windowHeight="12576" activeTab="1"/>
  </bookViews>
  <sheets>
    <sheet name="原始数据" sheetId="1" r:id="rId1"/>
    <sheet name="图表分析" sheetId="2" r:id="rId2"/>
  </sheets>
  <definedNames>
    <definedName name="_xlchart.v1.0" hidden="1">原始数据!$A$30</definedName>
    <definedName name="_xlchart.v1.1" hidden="1">原始数据!$J$1:$AC$1</definedName>
    <definedName name="_xlchart.v1.2" hidden="1">原始数据!$J$30:$AC$30</definedName>
    <definedName name="_xlchart.v1.3" hidden="1">图表分析!$K$7</definedName>
    <definedName name="_xlchart.v1.4" hidden="1">图表分析!$K$7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5" i="2" l="1"/>
  <c r="AF30" i="1"/>
  <c r="AE30" i="1" l="1"/>
  <c r="AD30" i="1" l="1"/>
  <c r="B29" i="2" l="1"/>
  <c r="B28" i="2"/>
  <c r="B5" i="2" l="1"/>
  <c r="H3" i="1"/>
  <c r="H4" i="1"/>
  <c r="H5" i="1"/>
  <c r="H6" i="1"/>
  <c r="H7" i="1"/>
  <c r="H8" i="1"/>
  <c r="H10" i="1"/>
  <c r="H11" i="1"/>
  <c r="H12" i="1"/>
  <c r="H14" i="1"/>
  <c r="H15" i="1"/>
  <c r="H16" i="1"/>
  <c r="H17" i="1"/>
  <c r="H18" i="1"/>
  <c r="H20" i="1"/>
  <c r="H21" i="1"/>
  <c r="H22" i="1"/>
  <c r="H23" i="1"/>
  <c r="H24" i="1"/>
  <c r="H26" i="1"/>
  <c r="H27" i="1"/>
  <c r="H28" i="1"/>
  <c r="H29" i="1"/>
  <c r="I25" i="1"/>
  <c r="H25" i="1" s="1"/>
  <c r="I19" i="1"/>
  <c r="H19" i="1" s="1"/>
  <c r="I13" i="1"/>
  <c r="H13" i="1" s="1"/>
  <c r="I9" i="1"/>
  <c r="H9" i="1" s="1"/>
  <c r="I2" i="1"/>
  <c r="H2" i="1" s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J30" i="1"/>
  <c r="X5" i="2" l="1"/>
  <c r="Y5" i="2"/>
  <c r="H5" i="2"/>
  <c r="N5" i="2"/>
  <c r="T5" i="2"/>
  <c r="L5" i="2"/>
  <c r="D5" i="2"/>
  <c r="S5" i="2"/>
  <c r="I5" i="2"/>
  <c r="O5" i="2"/>
  <c r="U5" i="2"/>
  <c r="J5" i="2"/>
  <c r="P5" i="2"/>
  <c r="V5" i="2"/>
  <c r="E5" i="2"/>
  <c r="K5" i="2"/>
  <c r="Q5" i="2"/>
  <c r="W5" i="2"/>
  <c r="F5" i="2"/>
  <c r="R5" i="2"/>
  <c r="G5" i="2"/>
  <c r="M5" i="2"/>
  <c r="I30" i="1"/>
  <c r="H30" i="1"/>
</calcChain>
</file>

<file path=xl/sharedStrings.xml><?xml version="1.0" encoding="utf-8"?>
<sst xmlns="http://schemas.openxmlformats.org/spreadsheetml/2006/main" count="99" uniqueCount="47">
  <si>
    <t>中卫市</t>
  </si>
  <si>
    <t>city</t>
  </si>
  <si>
    <t>宁夏回族自治区</t>
  </si>
  <si>
    <t>固原市</t>
  </si>
  <si>
    <t>银川市</t>
  </si>
  <si>
    <t>石嘴山市</t>
  </si>
  <si>
    <t>吴忠市</t>
  </si>
  <si>
    <t>灵武市</t>
  </si>
  <si>
    <t>district</t>
  </si>
  <si>
    <t>西吉县</t>
  </si>
  <si>
    <t>中宁县</t>
  </si>
  <si>
    <t>大武口区</t>
  </si>
  <si>
    <t>惠农区</t>
  </si>
  <si>
    <t>青铜峡市</t>
  </si>
  <si>
    <t>红寺堡区</t>
  </si>
  <si>
    <t>同心县</t>
  </si>
  <si>
    <t>彭阳县</t>
  </si>
  <si>
    <t>隆德县</t>
  </si>
  <si>
    <t>海原县</t>
  </si>
  <si>
    <t>平罗县</t>
  </si>
  <si>
    <t>盐池县</t>
  </si>
  <si>
    <t>原州区</t>
  </si>
  <si>
    <t>贺兰县</t>
  </si>
  <si>
    <t>泾源县</t>
  </si>
  <si>
    <t>沙坡头区</t>
  </si>
  <si>
    <t>金凤区</t>
  </si>
  <si>
    <t>兴庆区</t>
  </si>
  <si>
    <t>利通区</t>
  </si>
  <si>
    <t>西夏区</t>
  </si>
  <si>
    <t>永宁县</t>
  </si>
  <si>
    <t>名称</t>
  </si>
  <si>
    <t>编码</t>
  </si>
  <si>
    <t>等级</t>
  </si>
  <si>
    <t>所属地区</t>
  </si>
  <si>
    <t>纬度</t>
  </si>
  <si>
    <t>经度</t>
  </si>
  <si>
    <t>宁东</t>
    <phoneticPr fontId="1" type="noConversion"/>
  </si>
  <si>
    <t>累计出院</t>
    <phoneticPr fontId="1" type="noConversion"/>
  </si>
  <si>
    <t>净病例</t>
    <phoneticPr fontId="1" type="noConversion"/>
  </si>
  <si>
    <t>宁夏</t>
    <phoneticPr fontId="1" type="noConversion"/>
  </si>
  <si>
    <t>走势图</t>
    <phoneticPr fontId="1" type="noConversion"/>
  </si>
  <si>
    <t>地区</t>
    <phoneticPr fontId="1" type="noConversion"/>
  </si>
  <si>
    <t>定位</t>
    <phoneticPr fontId="1" type="noConversion"/>
  </si>
  <si>
    <t>疫情实时监控分析</t>
    <phoneticPr fontId="1" type="noConversion"/>
  </si>
  <si>
    <t>沙坡头区</t>
    <phoneticPr fontId="1" type="noConversion"/>
  </si>
  <si>
    <t>中宁</t>
    <phoneticPr fontId="1" type="noConversion"/>
  </si>
  <si>
    <t>海原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</si>
</sst>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0"/>
      <name val="等线"/>
      <family val="3"/>
      <charset val="134"/>
      <scheme val="minor"/>
    </font>
    <font>
      <sz val="20"/>
      <color rgb="FFFFC00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58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0" fillId="5" borderId="0" xfId="0" applyFill="1">
      <alignment vertical="center"/>
    </xf>
    <xf numFmtId="0" fontId="0" fillId="6" borderId="0" xfId="0" applyFill="1" applyBorder="1" applyAlignment="1">
      <alignment horizontal="center" vertical="center"/>
    </xf>
    <xf numFmtId="0" fontId="2" fillId="5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7" borderId="0" xfId="0" applyFont="1" applyFill="1">
      <alignment vertical="center"/>
    </xf>
    <xf numFmtId="0" fontId="2" fillId="4" borderId="1" xfId="0" applyFont="1" applyFill="1" applyBorder="1" applyAlignment="1">
      <alignment horizontal="center" vertical="center"/>
    </xf>
    <xf numFmtId="58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图表分析!$C$5</c:f>
              <c:strCache>
                <c:ptCount val="1"/>
                <c:pt idx="0">
                  <c:v>同心县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图表分析!$D$4:$Z$4</c:f>
              <c:numCache>
                <c:formatCode>m"月"d"日"</c:formatCode>
                <c:ptCount val="23"/>
                <c:pt idx="0">
                  <c:v>43855</c:v>
                </c:pt>
                <c:pt idx="1">
                  <c:v>43856</c:v>
                </c:pt>
                <c:pt idx="2">
                  <c:v>43857</c:v>
                </c:pt>
                <c:pt idx="3">
                  <c:v>43858</c:v>
                </c:pt>
                <c:pt idx="4">
                  <c:v>43859</c:v>
                </c:pt>
                <c:pt idx="5">
                  <c:v>43860</c:v>
                </c:pt>
                <c:pt idx="6">
                  <c:v>43861</c:v>
                </c:pt>
                <c:pt idx="7">
                  <c:v>43862</c:v>
                </c:pt>
                <c:pt idx="8">
                  <c:v>43863</c:v>
                </c:pt>
                <c:pt idx="9">
                  <c:v>43864</c:v>
                </c:pt>
                <c:pt idx="10">
                  <c:v>43865</c:v>
                </c:pt>
                <c:pt idx="11">
                  <c:v>43866</c:v>
                </c:pt>
                <c:pt idx="12">
                  <c:v>43867</c:v>
                </c:pt>
                <c:pt idx="13">
                  <c:v>43868</c:v>
                </c:pt>
                <c:pt idx="14">
                  <c:v>43869</c:v>
                </c:pt>
                <c:pt idx="15">
                  <c:v>43870</c:v>
                </c:pt>
                <c:pt idx="16">
                  <c:v>43871</c:v>
                </c:pt>
                <c:pt idx="17">
                  <c:v>43872</c:v>
                </c:pt>
                <c:pt idx="18">
                  <c:v>43873</c:v>
                </c:pt>
                <c:pt idx="19">
                  <c:v>43874</c:v>
                </c:pt>
                <c:pt idx="20">
                  <c:v>43875</c:v>
                </c:pt>
                <c:pt idx="21">
                  <c:v>43876</c:v>
                </c:pt>
                <c:pt idx="22">
                  <c:v>43877</c:v>
                </c:pt>
              </c:numCache>
            </c:numRef>
          </c:cat>
          <c:val>
            <c:numRef>
              <c:f>图表分析!$D$5:$Z$5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14</c:v>
                </c:pt>
                <c:pt idx="21">
                  <c:v>15</c:v>
                </c:pt>
                <c:pt idx="2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D-48FE-A831-580492CF4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84303952"/>
        <c:axId val="584309392"/>
      </c:barChart>
      <c:dateAx>
        <c:axId val="5843039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4309392"/>
        <c:crosses val="autoZero"/>
        <c:auto val="1"/>
        <c:lblOffset val="100"/>
        <c:baseTimeUnit val="days"/>
      </c:dateAx>
      <c:valAx>
        <c:axId val="5843093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430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原始数据!$A$30</c:f>
              <c:strCache>
                <c:ptCount val="1"/>
                <c:pt idx="0">
                  <c:v>宁夏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原始数据!$J$1:$AF$1</c:f>
              <c:numCache>
                <c:formatCode>m"月"d"日"</c:formatCode>
                <c:ptCount val="23"/>
                <c:pt idx="0">
                  <c:v>43855</c:v>
                </c:pt>
                <c:pt idx="1">
                  <c:v>43856</c:v>
                </c:pt>
                <c:pt idx="2">
                  <c:v>43857</c:v>
                </c:pt>
                <c:pt idx="3">
                  <c:v>43858</c:v>
                </c:pt>
                <c:pt idx="4">
                  <c:v>43859</c:v>
                </c:pt>
                <c:pt idx="5">
                  <c:v>43860</c:v>
                </c:pt>
                <c:pt idx="6">
                  <c:v>43861</c:v>
                </c:pt>
                <c:pt idx="7">
                  <c:v>43862</c:v>
                </c:pt>
                <c:pt idx="8">
                  <c:v>43863</c:v>
                </c:pt>
                <c:pt idx="9">
                  <c:v>43864</c:v>
                </c:pt>
                <c:pt idx="10">
                  <c:v>43865</c:v>
                </c:pt>
                <c:pt idx="11">
                  <c:v>43866</c:v>
                </c:pt>
                <c:pt idx="12">
                  <c:v>43867</c:v>
                </c:pt>
                <c:pt idx="13">
                  <c:v>43868</c:v>
                </c:pt>
                <c:pt idx="14">
                  <c:v>43869</c:v>
                </c:pt>
                <c:pt idx="15">
                  <c:v>43870</c:v>
                </c:pt>
                <c:pt idx="16">
                  <c:v>43871</c:v>
                </c:pt>
                <c:pt idx="17">
                  <c:v>43872</c:v>
                </c:pt>
                <c:pt idx="18">
                  <c:v>43873</c:v>
                </c:pt>
                <c:pt idx="19">
                  <c:v>43874</c:v>
                </c:pt>
                <c:pt idx="20">
                  <c:v>43875</c:v>
                </c:pt>
                <c:pt idx="21">
                  <c:v>43876</c:v>
                </c:pt>
                <c:pt idx="22">
                  <c:v>43877</c:v>
                </c:pt>
              </c:numCache>
            </c:numRef>
          </c:cat>
          <c:val>
            <c:numRef>
              <c:f>原始数据!$J$30:$AF$30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17</c:v>
                </c:pt>
                <c:pt idx="6">
                  <c:v>21</c:v>
                </c:pt>
                <c:pt idx="7">
                  <c:v>26</c:v>
                </c:pt>
                <c:pt idx="8">
                  <c:v>28</c:v>
                </c:pt>
                <c:pt idx="9">
                  <c:v>31</c:v>
                </c:pt>
                <c:pt idx="10">
                  <c:v>34</c:v>
                </c:pt>
                <c:pt idx="11">
                  <c:v>34</c:v>
                </c:pt>
                <c:pt idx="12">
                  <c:v>40</c:v>
                </c:pt>
                <c:pt idx="13">
                  <c:v>43</c:v>
                </c:pt>
                <c:pt idx="14">
                  <c:v>45</c:v>
                </c:pt>
                <c:pt idx="15">
                  <c:v>44</c:v>
                </c:pt>
                <c:pt idx="16">
                  <c:v>49</c:v>
                </c:pt>
                <c:pt idx="17">
                  <c:v>53</c:v>
                </c:pt>
                <c:pt idx="18">
                  <c:v>58</c:v>
                </c:pt>
                <c:pt idx="19">
                  <c:v>64</c:v>
                </c:pt>
                <c:pt idx="20">
                  <c:v>67</c:v>
                </c:pt>
                <c:pt idx="21">
                  <c:v>70</c:v>
                </c:pt>
                <c:pt idx="2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9-4443-B1FA-41B2281C1D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645200016"/>
        <c:axId val="645196496"/>
      </c:barChart>
      <c:dateAx>
        <c:axId val="6452000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m&quot;月&quot;d&quot;日&quot;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45196496"/>
        <c:crosses val="autoZero"/>
        <c:auto val="1"/>
        <c:lblOffset val="100"/>
        <c:baseTimeUnit val="days"/>
      </c:dateAx>
      <c:valAx>
        <c:axId val="6451964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4520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5</xdr:row>
      <xdr:rowOff>68580</xdr:rowOff>
    </xdr:from>
    <xdr:to>
      <xdr:col>10</xdr:col>
      <xdr:colOff>373380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A337AE4-9AAD-4D36-9215-AA04935694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487680</xdr:colOff>
      <xdr:row>5</xdr:row>
      <xdr:rowOff>76200</xdr:rowOff>
    </xdr:from>
    <xdr:to>
      <xdr:col>21</xdr:col>
      <xdr:colOff>83820</xdr:colOff>
      <xdr:row>23</xdr:row>
      <xdr:rowOff>76200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DC7E92CA-652F-464B-A30D-BECBF7273C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171663</xdr:colOff>
      <xdr:row>6</xdr:row>
      <xdr:rowOff>60960</xdr:rowOff>
    </xdr:from>
    <xdr:to>
      <xdr:col>25</xdr:col>
      <xdr:colOff>439818</xdr:colOff>
      <xdr:row>22</xdr:row>
      <xdr:rowOff>7620</xdr:rowOff>
    </xdr:to>
    <xdr:grpSp>
      <xdr:nvGrpSpPr>
        <xdr:cNvPr id="9" name="组合 8"/>
        <xdr:cNvGrpSpPr/>
      </xdr:nvGrpSpPr>
      <xdr:grpSpPr>
        <a:xfrm>
          <a:off x="11266383" y="1714500"/>
          <a:ext cx="2615115" cy="2750820"/>
          <a:chOff x="9635703" y="1836420"/>
          <a:chExt cx="2615115" cy="2750820"/>
        </a:xfrm>
      </xdr:grpSpPr>
      <xdr:grpSp>
        <xdr:nvGrpSpPr>
          <xdr:cNvPr id="8" name="组合 7"/>
          <xdr:cNvGrpSpPr/>
        </xdr:nvGrpSpPr>
        <xdr:grpSpPr>
          <a:xfrm>
            <a:off x="9635703" y="1836420"/>
            <a:ext cx="2615115" cy="2750820"/>
            <a:chOff x="9635703" y="1836420"/>
            <a:chExt cx="2615115" cy="2750820"/>
          </a:xfrm>
        </xdr:grpSpPr>
        <xdr:grpSp>
          <xdr:nvGrpSpPr>
            <xdr:cNvPr id="3" name="组合 2"/>
            <xdr:cNvGrpSpPr/>
          </xdr:nvGrpSpPr>
          <xdr:grpSpPr>
            <a:xfrm>
              <a:off x="9635703" y="2133600"/>
              <a:ext cx="2615115" cy="2453640"/>
              <a:chOff x="9635703" y="2133600"/>
              <a:chExt cx="2615115" cy="2453640"/>
            </a:xfrm>
          </xdr:grpSpPr>
          <xdr:pic>
            <xdr:nvPicPr>
              <xdr:cNvPr id="5" name="图片 4"/>
              <xdr:cNvPicPr>
                <a:picLocks noChangeAspect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635703" y="2133600"/>
                <a:ext cx="2615115" cy="2453640"/>
              </a:xfrm>
              <a:prstGeom prst="rect">
                <a:avLst/>
              </a:prstGeom>
            </xdr:spPr>
          </xdr:pic>
          <xdr:sp macro="" textlink="$B$28">
            <xdr:nvSpPr>
              <xdr:cNvPr id="7" name="文本框 6"/>
              <xdr:cNvSpPr txBox="1"/>
            </xdr:nvSpPr>
            <xdr:spPr>
              <a:xfrm>
                <a:off x="10523220" y="2598420"/>
                <a:ext cx="266700" cy="25146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fld id="{E3460336-9C2F-4612-9146-20DA67DDCCEB}" type="TxLink">
                  <a:rPr lang="en-US" altLang="en-US" sz="1100" b="0" i="0" u="none" strike="noStrike">
                    <a:solidFill>
                      <a:srgbClr val="FFFF00"/>
                    </a:solidFill>
                    <a:latin typeface="等线"/>
                    <a:ea typeface="等线"/>
                  </a:rPr>
                  <a:pPr/>
                  <a:t>2</a:t>
                </a:fld>
                <a:endParaRPr lang="zh-CN" altLang="en-US" sz="1100">
                  <a:solidFill>
                    <a:srgbClr val="FFFF00"/>
                  </a:solidFill>
                </a:endParaRPr>
              </a:p>
            </xdr:txBody>
          </xdr:sp>
          <xdr:sp macro="" textlink="$B$29">
            <xdr:nvSpPr>
              <xdr:cNvPr id="14" name="文本框 13"/>
              <xdr:cNvSpPr txBox="1"/>
            </xdr:nvSpPr>
            <xdr:spPr>
              <a:xfrm>
                <a:off x="11178540" y="2392680"/>
                <a:ext cx="266700" cy="25146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fld id="{80303382-E723-45DB-AE22-ACCA19CC11F8}" type="TxLink">
                  <a:rPr lang="en-US" altLang="en-US" sz="1100" b="0" i="0" u="none" strike="noStrike">
                    <a:solidFill>
                      <a:srgbClr val="FFFF00"/>
                    </a:solidFill>
                    <a:latin typeface="等线"/>
                    <a:ea typeface="等线"/>
                  </a:rPr>
                  <a:pPr/>
                  <a:t>1</a:t>
                </a:fld>
                <a:endParaRPr lang="en-US" altLang="en-US" sz="1100">
                  <a:solidFill>
                    <a:srgbClr val="FFFF00"/>
                  </a:solidFill>
                </a:endParaRPr>
              </a:p>
            </xdr:txBody>
          </xdr:sp>
        </xdr:grpSp>
        <xdr:sp macro="" textlink="">
          <xdr:nvSpPr>
            <xdr:cNvPr id="6" name="文本框 5"/>
            <xdr:cNvSpPr txBox="1"/>
          </xdr:nvSpPr>
          <xdr:spPr>
            <a:xfrm>
              <a:off x="10553700" y="1836420"/>
              <a:ext cx="646331" cy="300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zh-CN" altLang="en-US" sz="1200">
                  <a:solidFill>
                    <a:schemeClr val="bg1"/>
                  </a:solidFill>
                  <a:latin typeface="黑体" panose="02010609060101010101" pitchFamily="49" charset="-122"/>
                  <a:ea typeface="黑体" panose="02010609060101010101" pitchFamily="49" charset="-122"/>
                </a:rPr>
                <a:t>中卫市</a:t>
              </a:r>
            </a:p>
          </xdr:txBody>
        </xdr:sp>
      </xdr:grpSp>
      <xdr:sp macro="" textlink="$B$30">
        <xdr:nvSpPr>
          <xdr:cNvPr id="15" name="文本框 14"/>
          <xdr:cNvSpPr txBox="1"/>
        </xdr:nvSpPr>
        <xdr:spPr>
          <a:xfrm>
            <a:off x="11239500" y="3848100"/>
            <a:ext cx="266700" cy="2514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3BFC1E0-57CF-40C0-BD46-8071894E5C70}" type="TxLink">
              <a:rPr lang="en-US" altLang="en-US" sz="1100" b="1" i="0" u="none" strike="noStrike">
                <a:solidFill>
                  <a:srgbClr val="FFFF00"/>
                </a:solidFill>
                <a:latin typeface="等线"/>
                <a:ea typeface="等线"/>
              </a:rPr>
              <a:pPr/>
              <a:t>0</a:t>
            </a:fld>
            <a:endParaRPr lang="en-US" altLang="en-US" sz="1100" b="1" i="0" u="none" strike="noStrike">
              <a:solidFill>
                <a:srgbClr val="FFFF00"/>
              </a:solidFill>
              <a:latin typeface="等线"/>
              <a:ea typeface="等线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" sqref="H2:H30"/>
    </sheetView>
  </sheetViews>
  <sheetFormatPr defaultColWidth="16.21875" defaultRowHeight="13.8" x14ac:dyDescent="0.25"/>
  <cols>
    <col min="1" max="1" width="9.5546875" bestFit="1" customWidth="1"/>
    <col min="2" max="2" width="7.5546875" bestFit="1" customWidth="1"/>
    <col min="3" max="3" width="7.21875" bestFit="1" customWidth="1"/>
    <col min="4" max="4" width="16.109375" bestFit="1" customWidth="1"/>
    <col min="5" max="5" width="10.5546875" bestFit="1" customWidth="1"/>
    <col min="6" max="6" width="11.6640625" bestFit="1" customWidth="1"/>
    <col min="7" max="7" width="11.6640625" customWidth="1"/>
    <col min="8" max="8" width="7.5546875" bestFit="1" customWidth="1"/>
    <col min="9" max="9" width="9.5546875" bestFit="1" customWidth="1"/>
    <col min="10" max="16" width="8.5546875" bestFit="1" customWidth="1"/>
    <col min="17" max="25" width="7.5546875" bestFit="1" customWidth="1"/>
    <col min="26" max="32" width="8.5546875" bestFit="1" customWidth="1"/>
  </cols>
  <sheetData>
    <row r="1" spans="1:32" x14ac:dyDescent="0.25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40</v>
      </c>
      <c r="H1" t="s">
        <v>38</v>
      </c>
      <c r="I1" t="s">
        <v>37</v>
      </c>
      <c r="J1" s="2">
        <v>43855</v>
      </c>
      <c r="K1" s="2">
        <v>43856</v>
      </c>
      <c r="L1" s="2">
        <v>43857</v>
      </c>
      <c r="M1" s="2">
        <v>43858</v>
      </c>
      <c r="N1" s="2">
        <v>43859</v>
      </c>
      <c r="O1" s="2">
        <v>43860</v>
      </c>
      <c r="P1" s="2">
        <v>43861</v>
      </c>
      <c r="Q1" s="2">
        <v>43862</v>
      </c>
      <c r="R1" s="2">
        <v>43863</v>
      </c>
      <c r="S1" s="2">
        <v>43864</v>
      </c>
      <c r="T1" s="2">
        <v>43865</v>
      </c>
      <c r="U1" s="2">
        <v>43866</v>
      </c>
      <c r="V1" s="2">
        <v>43867</v>
      </c>
      <c r="W1" s="2">
        <v>43868</v>
      </c>
      <c r="X1" s="2">
        <v>43869</v>
      </c>
      <c r="Y1" s="2">
        <v>43870</v>
      </c>
      <c r="Z1" s="2">
        <v>43871</v>
      </c>
      <c r="AA1" s="2">
        <v>43872</v>
      </c>
      <c r="AB1" s="2">
        <v>43873</v>
      </c>
      <c r="AC1" s="2">
        <v>43874</v>
      </c>
      <c r="AD1" s="2">
        <v>43875</v>
      </c>
      <c r="AE1" s="2">
        <v>43876</v>
      </c>
      <c r="AF1" s="2">
        <v>43877</v>
      </c>
    </row>
    <row r="2" spans="1:32" x14ac:dyDescent="0.25">
      <c r="A2" s="1" t="s">
        <v>4</v>
      </c>
      <c r="B2" s="1">
        <v>640100</v>
      </c>
      <c r="C2" s="1" t="s">
        <v>1</v>
      </c>
      <c r="D2" s="1" t="s">
        <v>2</v>
      </c>
      <c r="E2" s="1">
        <v>38.466369999999998</v>
      </c>
      <c r="F2" s="1">
        <v>106.27817899999999</v>
      </c>
      <c r="G2" s="1"/>
      <c r="H2" s="1">
        <f t="shared" ref="H2:H29" si="0">MAX(J2:ZT2)-I2</f>
        <v>13</v>
      </c>
      <c r="I2" s="1">
        <f>SUM(I3:I8)</f>
        <v>20</v>
      </c>
      <c r="J2" s="1">
        <v>1</v>
      </c>
      <c r="K2" s="1">
        <v>2</v>
      </c>
      <c r="L2" s="1">
        <v>5</v>
      </c>
      <c r="M2" s="1">
        <v>7</v>
      </c>
      <c r="N2" s="1">
        <v>7</v>
      </c>
      <c r="O2" s="1">
        <v>9</v>
      </c>
      <c r="P2" s="1">
        <v>11</v>
      </c>
      <c r="Q2" s="1">
        <v>15</v>
      </c>
      <c r="R2" s="1">
        <v>16</v>
      </c>
      <c r="S2" s="1">
        <v>19</v>
      </c>
      <c r="T2" s="1">
        <v>20</v>
      </c>
      <c r="U2" s="1">
        <v>20</v>
      </c>
      <c r="V2" s="1">
        <v>25</v>
      </c>
      <c r="W2" s="1">
        <v>27</v>
      </c>
      <c r="X2" s="1">
        <v>29</v>
      </c>
      <c r="Y2" s="1">
        <v>28</v>
      </c>
      <c r="Z2" s="1">
        <v>28</v>
      </c>
      <c r="AA2" s="1">
        <v>30</v>
      </c>
      <c r="AB2" s="1">
        <v>31</v>
      </c>
      <c r="AC2" s="1">
        <v>32</v>
      </c>
      <c r="AD2" s="1">
        <v>32</v>
      </c>
      <c r="AE2" s="1">
        <v>33</v>
      </c>
      <c r="AF2" s="1">
        <v>33</v>
      </c>
    </row>
    <row r="3" spans="1:32" x14ac:dyDescent="0.25">
      <c r="A3" t="s">
        <v>26</v>
      </c>
      <c r="B3">
        <v>640104</v>
      </c>
      <c r="C3" t="s">
        <v>8</v>
      </c>
      <c r="D3" t="s">
        <v>4</v>
      </c>
      <c r="E3">
        <v>38.467469999999999</v>
      </c>
      <c r="F3">
        <v>106.27839299999999</v>
      </c>
      <c r="G3" s="3"/>
      <c r="H3" s="3">
        <f t="shared" si="0"/>
        <v>7</v>
      </c>
      <c r="I3">
        <v>6</v>
      </c>
      <c r="O3">
        <v>3</v>
      </c>
      <c r="P3">
        <v>3</v>
      </c>
      <c r="Q3">
        <v>5</v>
      </c>
      <c r="R3">
        <v>5</v>
      </c>
      <c r="S3">
        <v>5</v>
      </c>
      <c r="T3">
        <v>6</v>
      </c>
      <c r="U3">
        <v>6</v>
      </c>
      <c r="V3">
        <v>9</v>
      </c>
      <c r="W3">
        <v>10</v>
      </c>
      <c r="X3">
        <v>11</v>
      </c>
      <c r="Y3">
        <v>11</v>
      </c>
      <c r="Z3">
        <v>11</v>
      </c>
      <c r="AA3">
        <v>13</v>
      </c>
      <c r="AB3">
        <v>13</v>
      </c>
      <c r="AC3">
        <v>13</v>
      </c>
      <c r="AD3">
        <v>13</v>
      </c>
      <c r="AE3">
        <v>13</v>
      </c>
      <c r="AF3">
        <v>13</v>
      </c>
    </row>
    <row r="4" spans="1:32" x14ac:dyDescent="0.25">
      <c r="A4" t="s">
        <v>28</v>
      </c>
      <c r="B4">
        <v>640105</v>
      </c>
      <c r="C4" t="s">
        <v>8</v>
      </c>
      <c r="D4" t="s">
        <v>4</v>
      </c>
      <c r="E4">
        <v>38.492424</v>
      </c>
      <c r="F4">
        <v>106.132116</v>
      </c>
      <c r="G4" s="3"/>
      <c r="H4" s="3">
        <f t="shared" si="0"/>
        <v>1</v>
      </c>
      <c r="I4">
        <v>5</v>
      </c>
      <c r="O4">
        <v>2</v>
      </c>
      <c r="P4">
        <v>2</v>
      </c>
      <c r="Q4">
        <v>3</v>
      </c>
      <c r="R4">
        <v>3</v>
      </c>
      <c r="S4">
        <v>4</v>
      </c>
      <c r="T4">
        <v>4</v>
      </c>
      <c r="U4">
        <v>4</v>
      </c>
      <c r="V4">
        <v>6</v>
      </c>
      <c r="W4">
        <v>6</v>
      </c>
      <c r="X4">
        <v>6</v>
      </c>
      <c r="Y4">
        <v>6</v>
      </c>
      <c r="Z4">
        <v>6</v>
      </c>
      <c r="AA4">
        <v>6</v>
      </c>
      <c r="AB4">
        <v>6</v>
      </c>
      <c r="AC4">
        <v>6</v>
      </c>
      <c r="AD4">
        <v>6</v>
      </c>
      <c r="AE4">
        <v>6</v>
      </c>
      <c r="AF4">
        <v>6</v>
      </c>
    </row>
    <row r="5" spans="1:32" x14ac:dyDescent="0.25">
      <c r="A5" t="s">
        <v>25</v>
      </c>
      <c r="B5">
        <v>640106</v>
      </c>
      <c r="C5" t="s">
        <v>8</v>
      </c>
      <c r="D5" t="s">
        <v>4</v>
      </c>
      <c r="E5">
        <v>38.477353000000001</v>
      </c>
      <c r="F5">
        <v>106.228486</v>
      </c>
      <c r="G5" s="3"/>
      <c r="H5" s="3">
        <f t="shared" si="0"/>
        <v>2</v>
      </c>
      <c r="I5">
        <v>6</v>
      </c>
      <c r="O5">
        <v>2</v>
      </c>
      <c r="P5">
        <v>4</v>
      </c>
      <c r="Q5">
        <v>5</v>
      </c>
      <c r="R5">
        <v>6</v>
      </c>
      <c r="S5">
        <v>8</v>
      </c>
      <c r="T5">
        <v>8</v>
      </c>
      <c r="U5">
        <v>8</v>
      </c>
      <c r="V5">
        <v>8</v>
      </c>
      <c r="W5">
        <v>8</v>
      </c>
      <c r="X5">
        <v>8</v>
      </c>
      <c r="Y5">
        <v>8</v>
      </c>
      <c r="Z5">
        <v>8</v>
      </c>
      <c r="AA5">
        <v>8</v>
      </c>
      <c r="AB5">
        <v>8</v>
      </c>
      <c r="AC5">
        <v>8</v>
      </c>
      <c r="AD5">
        <v>8</v>
      </c>
      <c r="AE5">
        <v>8</v>
      </c>
      <c r="AF5">
        <v>8</v>
      </c>
    </row>
    <row r="6" spans="1:32" x14ac:dyDescent="0.25">
      <c r="A6" t="s">
        <v>29</v>
      </c>
      <c r="B6">
        <v>640121</v>
      </c>
      <c r="C6" t="s">
        <v>8</v>
      </c>
      <c r="D6" t="s">
        <v>4</v>
      </c>
      <c r="E6">
        <v>38.280430000000003</v>
      </c>
      <c r="F6">
        <v>106.253781</v>
      </c>
      <c r="G6" s="3"/>
      <c r="H6" s="3">
        <f t="shared" si="0"/>
        <v>2</v>
      </c>
      <c r="I6">
        <v>3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3</v>
      </c>
      <c r="X6">
        <v>3</v>
      </c>
      <c r="Y6">
        <v>3</v>
      </c>
      <c r="Z6">
        <v>3</v>
      </c>
      <c r="AA6">
        <v>3</v>
      </c>
      <c r="AB6">
        <v>4</v>
      </c>
      <c r="AC6">
        <v>4</v>
      </c>
      <c r="AD6">
        <v>4</v>
      </c>
      <c r="AE6">
        <v>5</v>
      </c>
      <c r="AF6">
        <v>5</v>
      </c>
    </row>
    <row r="7" spans="1:32" x14ac:dyDescent="0.25">
      <c r="A7" t="s">
        <v>22</v>
      </c>
      <c r="B7">
        <v>640122</v>
      </c>
      <c r="C7" t="s">
        <v>8</v>
      </c>
      <c r="D7" t="s">
        <v>4</v>
      </c>
      <c r="E7">
        <v>38.554563000000002</v>
      </c>
      <c r="F7">
        <v>106.345904</v>
      </c>
      <c r="G7" s="3"/>
      <c r="H7" s="3">
        <f t="shared" si="0"/>
        <v>1</v>
      </c>
      <c r="X7">
        <v>1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</row>
    <row r="8" spans="1:32" x14ac:dyDescent="0.25">
      <c r="A8" t="s">
        <v>7</v>
      </c>
      <c r="B8">
        <v>640181</v>
      </c>
      <c r="C8" t="s">
        <v>8</v>
      </c>
      <c r="D8" t="s">
        <v>4</v>
      </c>
      <c r="E8">
        <v>38.094057999999997</v>
      </c>
      <c r="F8">
        <v>106.334701</v>
      </c>
      <c r="G8" s="3"/>
      <c r="H8" s="3">
        <f t="shared" si="0"/>
        <v>1</v>
      </c>
      <c r="AC8">
        <v>1</v>
      </c>
      <c r="AD8">
        <v>1</v>
      </c>
      <c r="AE8">
        <v>1</v>
      </c>
      <c r="AF8">
        <v>1</v>
      </c>
    </row>
    <row r="9" spans="1:32" x14ac:dyDescent="0.25">
      <c r="A9" s="1" t="s">
        <v>5</v>
      </c>
      <c r="B9" s="1">
        <v>640200</v>
      </c>
      <c r="C9" s="1" t="s">
        <v>1</v>
      </c>
      <c r="D9" s="1" t="s">
        <v>2</v>
      </c>
      <c r="E9" s="1">
        <v>39.013330000000003</v>
      </c>
      <c r="F9" s="1">
        <v>106.37617299999999</v>
      </c>
      <c r="G9" s="1"/>
      <c r="H9" s="1">
        <f t="shared" si="0"/>
        <v>0</v>
      </c>
      <c r="I9" s="1">
        <f>SUM(I10:I12)</f>
        <v>1</v>
      </c>
      <c r="J9" s="1"/>
      <c r="K9" s="1"/>
      <c r="L9" s="1"/>
      <c r="M9" s="1"/>
      <c r="N9" s="1"/>
      <c r="O9" s="1"/>
      <c r="P9" s="1"/>
      <c r="Q9" s="1"/>
      <c r="R9" s="1"/>
      <c r="S9" s="1"/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</row>
    <row r="10" spans="1:32" x14ac:dyDescent="0.25">
      <c r="A10" t="s">
        <v>11</v>
      </c>
      <c r="B10">
        <v>640202</v>
      </c>
      <c r="C10" t="s">
        <v>8</v>
      </c>
      <c r="D10" t="s">
        <v>5</v>
      </c>
      <c r="E10">
        <v>39.014158000000002</v>
      </c>
      <c r="F10">
        <v>106.376651</v>
      </c>
      <c r="G10" s="3"/>
      <c r="H10" s="3">
        <f t="shared" si="0"/>
        <v>0</v>
      </c>
      <c r="I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</row>
    <row r="11" spans="1:32" x14ac:dyDescent="0.25">
      <c r="A11" t="s">
        <v>12</v>
      </c>
      <c r="B11">
        <v>640205</v>
      </c>
      <c r="C11" t="s">
        <v>8</v>
      </c>
      <c r="D11" t="s">
        <v>5</v>
      </c>
      <c r="E11">
        <v>39.230094000000001</v>
      </c>
      <c r="F11">
        <v>106.775513</v>
      </c>
      <c r="G11" s="3"/>
      <c r="H11" s="3">
        <f t="shared" si="0"/>
        <v>0</v>
      </c>
    </row>
    <row r="12" spans="1:32" x14ac:dyDescent="0.25">
      <c r="A12" t="s">
        <v>19</v>
      </c>
      <c r="B12">
        <v>640221</v>
      </c>
      <c r="C12" t="s">
        <v>8</v>
      </c>
      <c r="D12" t="s">
        <v>5</v>
      </c>
      <c r="E12">
        <v>38.906739999999999</v>
      </c>
      <c r="F12">
        <v>106.54489</v>
      </c>
      <c r="G12" s="3"/>
      <c r="H12" s="3">
        <f t="shared" si="0"/>
        <v>0</v>
      </c>
    </row>
    <row r="13" spans="1:32" x14ac:dyDescent="0.25">
      <c r="A13" s="1" t="s">
        <v>6</v>
      </c>
      <c r="B13" s="1">
        <v>640300</v>
      </c>
      <c r="C13" s="1" t="s">
        <v>1</v>
      </c>
      <c r="D13" s="1" t="s">
        <v>2</v>
      </c>
      <c r="E13" s="1">
        <v>37.986165</v>
      </c>
      <c r="F13" s="1">
        <v>106.199409</v>
      </c>
      <c r="G13" s="1"/>
      <c r="H13" s="1">
        <f t="shared" si="0"/>
        <v>21</v>
      </c>
      <c r="I13" s="1">
        <f>SUM(I14:I18)</f>
        <v>6</v>
      </c>
      <c r="J13" s="1"/>
      <c r="K13" s="1"/>
      <c r="L13" s="1"/>
      <c r="M13" s="1">
        <v>2</v>
      </c>
      <c r="N13" s="1">
        <v>3</v>
      </c>
      <c r="O13" s="1">
        <v>5</v>
      </c>
      <c r="P13" s="1">
        <v>5</v>
      </c>
      <c r="Q13" s="1">
        <v>6</v>
      </c>
      <c r="R13" s="1">
        <v>7</v>
      </c>
      <c r="S13" s="1">
        <v>7</v>
      </c>
      <c r="T13" s="1">
        <v>7</v>
      </c>
      <c r="U13" s="1">
        <v>7</v>
      </c>
      <c r="V13" s="1">
        <v>8</v>
      </c>
      <c r="W13" s="1">
        <v>9</v>
      </c>
      <c r="X13" s="1">
        <v>9</v>
      </c>
      <c r="Y13" s="1">
        <v>9</v>
      </c>
      <c r="Z13" s="1">
        <v>13</v>
      </c>
      <c r="AA13" s="1">
        <v>15</v>
      </c>
      <c r="AB13" s="1">
        <v>19</v>
      </c>
      <c r="AC13" s="1">
        <v>22</v>
      </c>
      <c r="AD13" s="1">
        <v>25</v>
      </c>
      <c r="AE13" s="1">
        <v>27</v>
      </c>
      <c r="AF13" s="1">
        <v>27</v>
      </c>
    </row>
    <row r="14" spans="1:32" x14ac:dyDescent="0.25">
      <c r="A14" t="s">
        <v>27</v>
      </c>
      <c r="B14">
        <v>640302</v>
      </c>
      <c r="C14" t="s">
        <v>8</v>
      </c>
      <c r="D14" t="s">
        <v>6</v>
      </c>
      <c r="E14">
        <v>37.985967000000002</v>
      </c>
      <c r="F14">
        <v>106.19941900000001</v>
      </c>
      <c r="G14" s="3"/>
      <c r="H14" s="3">
        <f t="shared" si="0"/>
        <v>1</v>
      </c>
      <c r="I14">
        <v>3</v>
      </c>
      <c r="O14">
        <v>4</v>
      </c>
      <c r="P14">
        <v>4</v>
      </c>
      <c r="Q14">
        <v>4</v>
      </c>
      <c r="R14">
        <v>4</v>
      </c>
      <c r="S14">
        <v>4</v>
      </c>
      <c r="T14">
        <v>4</v>
      </c>
      <c r="U14">
        <v>4</v>
      </c>
      <c r="V14">
        <v>4</v>
      </c>
      <c r="W14">
        <v>4</v>
      </c>
      <c r="X14">
        <v>4</v>
      </c>
      <c r="Y14">
        <v>4</v>
      </c>
      <c r="Z14">
        <v>4</v>
      </c>
      <c r="AA14">
        <v>4</v>
      </c>
      <c r="AB14">
        <v>4</v>
      </c>
      <c r="AC14">
        <v>4</v>
      </c>
      <c r="AD14">
        <v>4</v>
      </c>
      <c r="AE14">
        <v>4</v>
      </c>
      <c r="AF14">
        <v>4</v>
      </c>
    </row>
    <row r="15" spans="1:32" x14ac:dyDescent="0.25">
      <c r="A15" t="s">
        <v>14</v>
      </c>
      <c r="B15">
        <v>640303</v>
      </c>
      <c r="C15" t="s">
        <v>8</v>
      </c>
      <c r="D15" t="s">
        <v>6</v>
      </c>
      <c r="E15">
        <v>37.421616</v>
      </c>
      <c r="F15">
        <v>106.06731499999999</v>
      </c>
      <c r="G15" s="3"/>
      <c r="H15" s="3">
        <f t="shared" si="0"/>
        <v>1</v>
      </c>
      <c r="I15">
        <v>3</v>
      </c>
      <c r="O15">
        <v>1</v>
      </c>
      <c r="P15">
        <v>1</v>
      </c>
      <c r="Q15">
        <v>2</v>
      </c>
      <c r="R15">
        <v>3</v>
      </c>
      <c r="S15">
        <v>3</v>
      </c>
      <c r="T15">
        <v>3</v>
      </c>
      <c r="U15">
        <v>3</v>
      </c>
      <c r="V15">
        <v>3</v>
      </c>
      <c r="W15">
        <v>3</v>
      </c>
      <c r="X15">
        <v>3</v>
      </c>
      <c r="Y15">
        <v>3</v>
      </c>
      <c r="Z15">
        <v>3</v>
      </c>
      <c r="AA15">
        <v>3</v>
      </c>
      <c r="AB15">
        <v>3</v>
      </c>
      <c r="AC15">
        <v>3</v>
      </c>
      <c r="AD15">
        <v>3</v>
      </c>
      <c r="AE15">
        <v>4</v>
      </c>
      <c r="AF15">
        <v>4</v>
      </c>
    </row>
    <row r="16" spans="1:32" x14ac:dyDescent="0.25">
      <c r="A16" t="s">
        <v>20</v>
      </c>
      <c r="B16">
        <v>640323</v>
      </c>
      <c r="C16" t="s">
        <v>8</v>
      </c>
      <c r="D16" t="s">
        <v>6</v>
      </c>
      <c r="E16">
        <v>37.784222</v>
      </c>
      <c r="F16">
        <v>107.40541</v>
      </c>
      <c r="G16" s="3"/>
      <c r="H16" s="3">
        <f t="shared" si="0"/>
        <v>0</v>
      </c>
    </row>
    <row r="17" spans="1:32" x14ac:dyDescent="0.25">
      <c r="A17" t="s">
        <v>15</v>
      </c>
      <c r="B17">
        <v>640324</v>
      </c>
      <c r="C17" t="s">
        <v>8</v>
      </c>
      <c r="D17" t="s">
        <v>6</v>
      </c>
      <c r="E17">
        <v>36.982900000000001</v>
      </c>
      <c r="F17">
        <v>105.91476400000001</v>
      </c>
      <c r="G17" s="3"/>
      <c r="H17" s="3">
        <f t="shared" si="0"/>
        <v>15</v>
      </c>
      <c r="V17">
        <v>1</v>
      </c>
      <c r="W17">
        <v>2</v>
      </c>
      <c r="X17">
        <v>2</v>
      </c>
      <c r="Y17">
        <v>3</v>
      </c>
      <c r="Z17">
        <v>6</v>
      </c>
      <c r="AA17">
        <v>8</v>
      </c>
      <c r="AB17">
        <v>8</v>
      </c>
      <c r="AC17">
        <v>11</v>
      </c>
      <c r="AD17">
        <v>14</v>
      </c>
      <c r="AE17">
        <v>15</v>
      </c>
      <c r="AF17">
        <v>15</v>
      </c>
    </row>
    <row r="18" spans="1:32" x14ac:dyDescent="0.25">
      <c r="A18" t="s">
        <v>13</v>
      </c>
      <c r="B18">
        <v>640381</v>
      </c>
      <c r="C18" t="s">
        <v>8</v>
      </c>
      <c r="D18" t="s">
        <v>6</v>
      </c>
      <c r="E18">
        <v>38.021509000000002</v>
      </c>
      <c r="F18">
        <v>106.075395</v>
      </c>
      <c r="G18" s="3"/>
      <c r="H18" s="3">
        <f t="shared" si="0"/>
        <v>4</v>
      </c>
      <c r="AB18">
        <v>4</v>
      </c>
      <c r="AC18">
        <v>4</v>
      </c>
      <c r="AD18">
        <v>4</v>
      </c>
      <c r="AE18">
        <v>4</v>
      </c>
      <c r="AF18">
        <v>4</v>
      </c>
    </row>
    <row r="19" spans="1:32" x14ac:dyDescent="0.25">
      <c r="A19" s="1" t="s">
        <v>3</v>
      </c>
      <c r="B19" s="1">
        <v>640400</v>
      </c>
      <c r="C19" s="1" t="s">
        <v>1</v>
      </c>
      <c r="D19" s="1" t="s">
        <v>2</v>
      </c>
      <c r="E19" s="1">
        <v>36.004561000000002</v>
      </c>
      <c r="F19" s="1">
        <v>106.285241</v>
      </c>
      <c r="G19" s="1"/>
      <c r="H19" s="1">
        <f t="shared" si="0"/>
        <v>3</v>
      </c>
      <c r="I19" s="1">
        <f>SUM(I20:I24)</f>
        <v>2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2</v>
      </c>
      <c r="Q19" s="1">
        <v>2</v>
      </c>
      <c r="R19" s="1">
        <v>2</v>
      </c>
      <c r="S19" s="1">
        <v>2</v>
      </c>
      <c r="T19" s="1">
        <v>2</v>
      </c>
      <c r="U19" s="1">
        <v>2</v>
      </c>
      <c r="V19" s="1">
        <v>2</v>
      </c>
      <c r="W19" s="1">
        <v>2</v>
      </c>
      <c r="X19" s="1">
        <v>2</v>
      </c>
      <c r="Y19" s="1">
        <v>2</v>
      </c>
      <c r="Z19" s="1">
        <v>3</v>
      </c>
      <c r="AA19" s="1">
        <v>3</v>
      </c>
      <c r="AB19" s="1">
        <v>3</v>
      </c>
      <c r="AC19" s="1">
        <v>5</v>
      </c>
      <c r="AD19" s="1">
        <v>5</v>
      </c>
      <c r="AE19" s="1">
        <v>5</v>
      </c>
      <c r="AF19" s="1">
        <v>5</v>
      </c>
    </row>
    <row r="20" spans="1:32" x14ac:dyDescent="0.25">
      <c r="A20" t="s">
        <v>21</v>
      </c>
      <c r="B20">
        <v>640402</v>
      </c>
      <c r="C20" t="s">
        <v>8</v>
      </c>
      <c r="D20" t="s">
        <v>3</v>
      </c>
      <c r="E20">
        <v>36.005336999999997</v>
      </c>
      <c r="F20">
        <v>106.28476999999999</v>
      </c>
      <c r="G20" s="3"/>
      <c r="H20" s="3">
        <f t="shared" si="0"/>
        <v>0</v>
      </c>
      <c r="I20">
        <v>2</v>
      </c>
      <c r="O20">
        <v>1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</row>
    <row r="21" spans="1:32" x14ac:dyDescent="0.25">
      <c r="A21" t="s">
        <v>9</v>
      </c>
      <c r="B21">
        <v>640422</v>
      </c>
      <c r="C21" t="s">
        <v>8</v>
      </c>
      <c r="D21" t="s">
        <v>3</v>
      </c>
      <c r="E21">
        <v>35.965384</v>
      </c>
      <c r="F21">
        <v>105.731801</v>
      </c>
      <c r="G21" s="3"/>
      <c r="H21" s="3">
        <f t="shared" si="0"/>
        <v>0</v>
      </c>
    </row>
    <row r="22" spans="1:32" x14ac:dyDescent="0.25">
      <c r="A22" t="s">
        <v>17</v>
      </c>
      <c r="B22">
        <v>640423</v>
      </c>
      <c r="C22" t="s">
        <v>8</v>
      </c>
      <c r="D22" t="s">
        <v>3</v>
      </c>
      <c r="E22">
        <v>35.618234000000001</v>
      </c>
      <c r="F22">
        <v>106.12344</v>
      </c>
      <c r="G22" s="3"/>
      <c r="H22" s="3">
        <f t="shared" si="0"/>
        <v>3</v>
      </c>
      <c r="Z22">
        <v>1</v>
      </c>
      <c r="AA22">
        <v>1</v>
      </c>
      <c r="AB22">
        <v>1</v>
      </c>
      <c r="AC22">
        <v>3</v>
      </c>
      <c r="AD22">
        <v>3</v>
      </c>
      <c r="AE22">
        <v>3</v>
      </c>
      <c r="AF22">
        <v>3</v>
      </c>
    </row>
    <row r="23" spans="1:32" x14ac:dyDescent="0.25">
      <c r="A23" t="s">
        <v>23</v>
      </c>
      <c r="B23">
        <v>640424</v>
      </c>
      <c r="C23" t="s">
        <v>8</v>
      </c>
      <c r="D23" t="s">
        <v>3</v>
      </c>
      <c r="E23">
        <v>35.49344</v>
      </c>
      <c r="F23">
        <v>106.338674</v>
      </c>
      <c r="G23" s="3"/>
      <c r="H23" s="3">
        <f t="shared" si="0"/>
        <v>0</v>
      </c>
    </row>
    <row r="24" spans="1:32" x14ac:dyDescent="0.25">
      <c r="A24" t="s">
        <v>16</v>
      </c>
      <c r="B24">
        <v>640425</v>
      </c>
      <c r="C24" t="s">
        <v>8</v>
      </c>
      <c r="D24" t="s">
        <v>3</v>
      </c>
      <c r="E24">
        <v>35.849975000000001</v>
      </c>
      <c r="F24">
        <v>106.64151200000001</v>
      </c>
      <c r="G24" s="3"/>
      <c r="H24" s="3">
        <f t="shared" si="0"/>
        <v>0</v>
      </c>
    </row>
    <row r="25" spans="1:32" x14ac:dyDescent="0.25">
      <c r="A25" s="1" t="s">
        <v>0</v>
      </c>
      <c r="B25" s="1">
        <v>640500</v>
      </c>
      <c r="C25" s="1" t="s">
        <v>1</v>
      </c>
      <c r="D25" s="1" t="s">
        <v>2</v>
      </c>
      <c r="E25" s="1">
        <v>37.514951000000003</v>
      </c>
      <c r="F25" s="1">
        <v>105.18956799999999</v>
      </c>
      <c r="G25" s="1"/>
      <c r="H25" s="1">
        <f t="shared" si="0"/>
        <v>0</v>
      </c>
      <c r="I25" s="1">
        <f>SUM(I26:I28)</f>
        <v>3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2</v>
      </c>
      <c r="Q25" s="1">
        <v>2</v>
      </c>
      <c r="R25" s="1">
        <v>2</v>
      </c>
      <c r="S25" s="1">
        <v>2</v>
      </c>
      <c r="T25" s="1">
        <v>3</v>
      </c>
      <c r="U25" s="1">
        <v>3</v>
      </c>
      <c r="V25" s="1">
        <v>3</v>
      </c>
      <c r="W25" s="1">
        <v>3</v>
      </c>
      <c r="X25" s="1">
        <v>3</v>
      </c>
      <c r="Y25" s="1">
        <v>3</v>
      </c>
      <c r="Z25" s="1">
        <v>3</v>
      </c>
      <c r="AA25" s="1">
        <v>3</v>
      </c>
      <c r="AB25" s="1">
        <v>3</v>
      </c>
      <c r="AC25" s="1">
        <v>3</v>
      </c>
      <c r="AD25" s="1">
        <v>3</v>
      </c>
      <c r="AE25" s="1">
        <v>3</v>
      </c>
      <c r="AF25" s="1">
        <v>3</v>
      </c>
    </row>
    <row r="26" spans="1:32" x14ac:dyDescent="0.25">
      <c r="A26" t="s">
        <v>24</v>
      </c>
      <c r="B26">
        <v>640502</v>
      </c>
      <c r="C26" t="s">
        <v>8</v>
      </c>
      <c r="D26" t="s">
        <v>0</v>
      </c>
      <c r="E26">
        <v>37.514564</v>
      </c>
      <c r="F26">
        <v>105.19053599999999</v>
      </c>
      <c r="G26" s="3"/>
      <c r="H26" s="3">
        <f t="shared" si="0"/>
        <v>0</v>
      </c>
      <c r="I26">
        <v>2</v>
      </c>
      <c r="O26">
        <v>1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2</v>
      </c>
      <c r="Y26">
        <v>2</v>
      </c>
      <c r="Z26">
        <v>2</v>
      </c>
      <c r="AA26">
        <v>2</v>
      </c>
      <c r="AB26">
        <v>2</v>
      </c>
      <c r="AC26">
        <v>2</v>
      </c>
      <c r="AD26">
        <v>2</v>
      </c>
      <c r="AE26">
        <v>2</v>
      </c>
      <c r="AF26">
        <v>2</v>
      </c>
    </row>
    <row r="27" spans="1:32" x14ac:dyDescent="0.25">
      <c r="A27" t="s">
        <v>10</v>
      </c>
      <c r="B27">
        <v>640521</v>
      </c>
      <c r="C27" t="s">
        <v>8</v>
      </c>
      <c r="D27" t="s">
        <v>0</v>
      </c>
      <c r="E27">
        <v>37.489736000000001</v>
      </c>
      <c r="F27">
        <v>105.67578399999999</v>
      </c>
      <c r="G27" s="3"/>
      <c r="H27" s="3">
        <f t="shared" si="0"/>
        <v>0</v>
      </c>
      <c r="I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</row>
    <row r="28" spans="1:32" x14ac:dyDescent="0.25">
      <c r="A28" t="s">
        <v>18</v>
      </c>
      <c r="B28">
        <v>640522</v>
      </c>
      <c r="C28" t="s">
        <v>8</v>
      </c>
      <c r="D28" t="s">
        <v>0</v>
      </c>
      <c r="E28">
        <v>36.562007000000001</v>
      </c>
      <c r="F28">
        <v>105.647323</v>
      </c>
      <c r="G28" s="3"/>
      <c r="H28" s="3">
        <f t="shared" si="0"/>
        <v>0</v>
      </c>
    </row>
    <row r="29" spans="1:32" s="3" customFormat="1" x14ac:dyDescent="0.25">
      <c r="A29" s="1" t="s">
        <v>36</v>
      </c>
      <c r="B29" s="1"/>
      <c r="C29" s="1"/>
      <c r="D29" s="1"/>
      <c r="E29" s="1"/>
      <c r="F29" s="1"/>
      <c r="G29" s="1"/>
      <c r="H29" s="1">
        <f t="shared" si="0"/>
        <v>0</v>
      </c>
      <c r="I29" s="1">
        <v>1</v>
      </c>
      <c r="J29" s="1"/>
      <c r="K29" s="1"/>
      <c r="L29" s="1"/>
      <c r="M29" s="1"/>
      <c r="N29" s="1"/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1">
        <v>1</v>
      </c>
      <c r="AA29" s="1">
        <v>1</v>
      </c>
      <c r="AB29" s="1">
        <v>1</v>
      </c>
      <c r="AC29" s="1">
        <v>1</v>
      </c>
      <c r="AD29" s="1">
        <v>1</v>
      </c>
      <c r="AE29" s="1">
        <v>1</v>
      </c>
      <c r="AF29" s="1">
        <v>1</v>
      </c>
    </row>
    <row r="30" spans="1:32" x14ac:dyDescent="0.25">
      <c r="A30" s="5" t="s">
        <v>39</v>
      </c>
      <c r="B30" s="5"/>
      <c r="C30" s="5"/>
      <c r="D30" s="5"/>
      <c r="E30" s="5"/>
      <c r="F30" s="5"/>
      <c r="G30" s="4"/>
      <c r="H30" s="5">
        <f>H2+H9+H13+H19+H25+H29</f>
        <v>37</v>
      </c>
      <c r="I30" s="5">
        <f>I2+I9+I13+I19+I25+I29</f>
        <v>33</v>
      </c>
      <c r="J30" s="5">
        <f>J2+J9+J13+J19+J25+J29</f>
        <v>3</v>
      </c>
      <c r="K30" s="5">
        <f t="shared" ref="K30:AC30" si="1">K2+K9+K13+K19+K25+K29</f>
        <v>4</v>
      </c>
      <c r="L30" s="5">
        <f t="shared" si="1"/>
        <v>7</v>
      </c>
      <c r="M30" s="5">
        <f t="shared" si="1"/>
        <v>11</v>
      </c>
      <c r="N30" s="5">
        <f t="shared" si="1"/>
        <v>12</v>
      </c>
      <c r="O30" s="5">
        <f t="shared" si="1"/>
        <v>17</v>
      </c>
      <c r="P30" s="5">
        <f t="shared" si="1"/>
        <v>21</v>
      </c>
      <c r="Q30" s="5">
        <f t="shared" si="1"/>
        <v>26</v>
      </c>
      <c r="R30" s="5">
        <f t="shared" si="1"/>
        <v>28</v>
      </c>
      <c r="S30" s="5">
        <f t="shared" si="1"/>
        <v>31</v>
      </c>
      <c r="T30" s="5">
        <f t="shared" si="1"/>
        <v>34</v>
      </c>
      <c r="U30" s="5">
        <f t="shared" si="1"/>
        <v>34</v>
      </c>
      <c r="V30" s="5">
        <f t="shared" si="1"/>
        <v>40</v>
      </c>
      <c r="W30" s="5">
        <f t="shared" si="1"/>
        <v>43</v>
      </c>
      <c r="X30" s="5">
        <f t="shared" si="1"/>
        <v>45</v>
      </c>
      <c r="Y30" s="5">
        <f t="shared" si="1"/>
        <v>44</v>
      </c>
      <c r="Z30" s="5">
        <f t="shared" si="1"/>
        <v>49</v>
      </c>
      <c r="AA30" s="5">
        <f t="shared" si="1"/>
        <v>53</v>
      </c>
      <c r="AB30" s="5">
        <f t="shared" si="1"/>
        <v>58</v>
      </c>
      <c r="AC30" s="5">
        <f t="shared" si="1"/>
        <v>64</v>
      </c>
      <c r="AD30" s="5">
        <f t="shared" ref="AD30:AF30" si="2">AD2+AD9+AD13+AD19+AD25+AD29</f>
        <v>67</v>
      </c>
      <c r="AE30" s="5">
        <f t="shared" si="2"/>
        <v>70</v>
      </c>
      <c r="AF30" s="5">
        <f t="shared" si="2"/>
        <v>70</v>
      </c>
    </row>
  </sheetData>
  <sortState ref="A1:F27">
    <sortCondition ref="B1:B27"/>
  </sortState>
  <phoneticPr fontId="1" type="noConversion"/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9"/>
          <x14:colorNegative theme="6"/>
          <x14:colorAxis rgb="FF000000"/>
          <x14:colorMarkers theme="6" tint="-0.249977111117893"/>
          <x14:colorFirst theme="6" tint="-0.249977111117893"/>
          <x14:colorLast theme="6" tint="-0.249977111117893"/>
          <x14:colorHigh theme="6" tint="-0.249977111117893"/>
          <x14:colorLow theme="6" tint="-0.249977111117893"/>
          <x14:sparklines>
            <x14:sparkline>
              <xm:f>原始数据!J2:AC2</xm:f>
              <xm:sqref>G2</xm:sqref>
            </x14:sparkline>
            <x14:sparkline>
              <xm:f>原始数据!J3:AC3</xm:f>
              <xm:sqref>G3</xm:sqref>
            </x14:sparkline>
            <x14:sparkline>
              <xm:f>原始数据!J4:AC4</xm:f>
              <xm:sqref>G4</xm:sqref>
            </x14:sparkline>
            <x14:sparkline>
              <xm:f>原始数据!J5:AC5</xm:f>
              <xm:sqref>G5</xm:sqref>
            </x14:sparkline>
            <x14:sparkline>
              <xm:f>原始数据!J6:AC6</xm:f>
              <xm:sqref>G6</xm:sqref>
            </x14:sparkline>
            <x14:sparkline>
              <xm:f>原始数据!J7:AC7</xm:f>
              <xm:sqref>G7</xm:sqref>
            </x14:sparkline>
            <x14:sparkline>
              <xm:f>原始数据!J8:AC8</xm:f>
              <xm:sqref>G8</xm:sqref>
            </x14:sparkline>
            <x14:sparkline>
              <xm:f>原始数据!J9:AC9</xm:f>
              <xm:sqref>G9</xm:sqref>
            </x14:sparkline>
            <x14:sparkline>
              <xm:f>原始数据!J10:AC10</xm:f>
              <xm:sqref>G10</xm:sqref>
            </x14:sparkline>
            <x14:sparkline>
              <xm:f>原始数据!J11:AC11</xm:f>
              <xm:sqref>G11</xm:sqref>
            </x14:sparkline>
            <x14:sparkline>
              <xm:f>原始数据!J12:AC12</xm:f>
              <xm:sqref>G12</xm:sqref>
            </x14:sparkline>
            <x14:sparkline>
              <xm:f>原始数据!J13:AC13</xm:f>
              <xm:sqref>G13</xm:sqref>
            </x14:sparkline>
            <x14:sparkline>
              <xm:f>原始数据!J14:AC14</xm:f>
              <xm:sqref>G14</xm:sqref>
            </x14:sparkline>
            <x14:sparkline>
              <xm:f>原始数据!J15:AC15</xm:f>
              <xm:sqref>G15</xm:sqref>
            </x14:sparkline>
            <x14:sparkline>
              <xm:f>原始数据!J16:AC16</xm:f>
              <xm:sqref>G16</xm:sqref>
            </x14:sparkline>
            <x14:sparkline>
              <xm:f>原始数据!J17:AC17</xm:f>
              <xm:sqref>G17</xm:sqref>
            </x14:sparkline>
            <x14:sparkline>
              <xm:f>原始数据!J18:AC18</xm:f>
              <xm:sqref>G18</xm:sqref>
            </x14:sparkline>
            <x14:sparkline>
              <xm:f>原始数据!J19:AC19</xm:f>
              <xm:sqref>G19</xm:sqref>
            </x14:sparkline>
            <x14:sparkline>
              <xm:f>原始数据!J20:AC20</xm:f>
              <xm:sqref>G20</xm:sqref>
            </x14:sparkline>
            <x14:sparkline>
              <xm:f>原始数据!J21:AC21</xm:f>
              <xm:sqref>G21</xm:sqref>
            </x14:sparkline>
            <x14:sparkline>
              <xm:f>原始数据!J22:AC22</xm:f>
              <xm:sqref>G22</xm:sqref>
            </x14:sparkline>
            <x14:sparkline>
              <xm:f>原始数据!J23:AC23</xm:f>
              <xm:sqref>G23</xm:sqref>
            </x14:sparkline>
            <x14:sparkline>
              <xm:f>原始数据!J24:AC24</xm:f>
              <xm:sqref>G24</xm:sqref>
            </x14:sparkline>
            <x14:sparkline>
              <xm:f>原始数据!J25:AC25</xm:f>
              <xm:sqref>G25</xm:sqref>
            </x14:sparkline>
            <x14:sparkline>
              <xm:f>原始数据!J26:AC26</xm:f>
              <xm:sqref>G26</xm:sqref>
            </x14:sparkline>
            <x14:sparkline>
              <xm:f>原始数据!J27:AC27</xm:f>
              <xm:sqref>G27</xm:sqref>
            </x14:sparkline>
            <x14:sparkline>
              <xm:f>原始数据!J28:AC28</xm:f>
              <xm:sqref>G28</xm:sqref>
            </x14:sparkline>
            <x14:sparkline>
              <xm:f>原始数据!J29:AC29</xm:f>
              <xm:sqref>G29</xm:sqref>
            </x14:sparkline>
            <x14:sparkline>
              <xm:f>原始数据!J30:AC30</xm:f>
              <xm:sqref>G30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tabSelected="1" workbookViewId="0">
      <selection activeCell="J26" sqref="J26"/>
    </sheetView>
  </sheetViews>
  <sheetFormatPr defaultRowHeight="13.8" x14ac:dyDescent="0.25"/>
  <cols>
    <col min="1" max="1" width="3.6640625" customWidth="1"/>
    <col min="2" max="2" width="5.5546875" bestFit="1" customWidth="1"/>
    <col min="3" max="3" width="7.5546875" bestFit="1" customWidth="1"/>
    <col min="4" max="10" width="8.5546875" bestFit="1" customWidth="1"/>
    <col min="11" max="19" width="7.5546875" bestFit="1" customWidth="1"/>
    <col min="20" max="26" width="8.5546875" bestFit="1" customWidth="1"/>
    <col min="27" max="27" width="3.44140625" customWidth="1"/>
  </cols>
  <sheetData>
    <row r="1" spans="1:2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37.200000000000003" customHeight="1" x14ac:dyDescent="0.25">
      <c r="A2" s="6"/>
      <c r="B2" s="16" t="s">
        <v>43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6"/>
    </row>
    <row r="3" spans="1:27" ht="4.8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6"/>
      <c r="Y3" s="6"/>
      <c r="Z3" s="6"/>
      <c r="AA3" s="6"/>
    </row>
    <row r="4" spans="1:27" ht="33.6" customHeight="1" x14ac:dyDescent="0.25">
      <c r="A4" s="6"/>
      <c r="B4" s="13" t="s">
        <v>42</v>
      </c>
      <c r="C4" s="13" t="s">
        <v>41</v>
      </c>
      <c r="D4" s="14">
        <v>43855</v>
      </c>
      <c r="E4" s="14">
        <v>43856</v>
      </c>
      <c r="F4" s="14">
        <v>43857</v>
      </c>
      <c r="G4" s="14">
        <v>43858</v>
      </c>
      <c r="H4" s="14">
        <v>43859</v>
      </c>
      <c r="I4" s="14">
        <v>43860</v>
      </c>
      <c r="J4" s="14">
        <v>43861</v>
      </c>
      <c r="K4" s="14">
        <v>43862</v>
      </c>
      <c r="L4" s="14">
        <v>43863</v>
      </c>
      <c r="M4" s="14">
        <v>43864</v>
      </c>
      <c r="N4" s="14">
        <v>43865</v>
      </c>
      <c r="O4" s="14">
        <v>43866</v>
      </c>
      <c r="P4" s="14">
        <v>43867</v>
      </c>
      <c r="Q4" s="14">
        <v>43868</v>
      </c>
      <c r="R4" s="14">
        <v>43869</v>
      </c>
      <c r="S4" s="14">
        <v>43870</v>
      </c>
      <c r="T4" s="14">
        <v>43871</v>
      </c>
      <c r="U4" s="14">
        <v>43872</v>
      </c>
      <c r="V4" s="14">
        <v>43873</v>
      </c>
      <c r="W4" s="14">
        <v>43874</v>
      </c>
      <c r="X4" s="14">
        <v>43875</v>
      </c>
      <c r="Y4" s="14">
        <v>43876</v>
      </c>
      <c r="Z4" s="14">
        <v>43877</v>
      </c>
      <c r="AA4" s="6"/>
    </row>
    <row r="5" spans="1:27" ht="27" customHeight="1" x14ac:dyDescent="0.25">
      <c r="A5" s="6"/>
      <c r="B5" s="13">
        <f>MATCH(C5,原始数据!A1:A30,0)</f>
        <v>17</v>
      </c>
      <c r="C5" s="13" t="s">
        <v>15</v>
      </c>
      <c r="D5" s="15">
        <f ca="1">CELL("contents",OFFSET(原始数据!$A$1,$B$5-1,COLUMN()+5))</f>
        <v>0</v>
      </c>
      <c r="E5" s="15">
        <f ca="1">CELL("contents",OFFSET(原始数据!$A$1,$B$5-1,COLUMN()+5))</f>
        <v>0</v>
      </c>
      <c r="F5" s="15">
        <f ca="1">CELL("contents",OFFSET(原始数据!$A$1,$B$5-1,COLUMN()+5))</f>
        <v>0</v>
      </c>
      <c r="G5" s="15">
        <f ca="1">CELL("contents",OFFSET(原始数据!$A$1,$B$5-1,COLUMN()+5))</f>
        <v>0</v>
      </c>
      <c r="H5" s="15">
        <f ca="1">CELL("contents",OFFSET(原始数据!$A$1,$B$5-1,COLUMN()+5))</f>
        <v>0</v>
      </c>
      <c r="I5" s="15">
        <f ca="1">CELL("contents",OFFSET(原始数据!$A$1,$B$5-1,COLUMN()+5))</f>
        <v>0</v>
      </c>
      <c r="J5" s="15">
        <f ca="1">CELL("contents",OFFSET(原始数据!$A$1,$B$5-1,COLUMN()+5))</f>
        <v>0</v>
      </c>
      <c r="K5" s="15">
        <f ca="1">CELL("contents",OFFSET(原始数据!$A$1,$B$5-1,COLUMN()+5))</f>
        <v>0</v>
      </c>
      <c r="L5" s="15">
        <f ca="1">CELL("contents",OFFSET(原始数据!$A$1,$B$5-1,COLUMN()+5))</f>
        <v>0</v>
      </c>
      <c r="M5" s="15">
        <f ca="1">CELL("contents",OFFSET(原始数据!$A$1,$B$5-1,COLUMN()+5))</f>
        <v>0</v>
      </c>
      <c r="N5" s="15">
        <f ca="1">CELL("contents",OFFSET(原始数据!$A$1,$B$5-1,COLUMN()+5))</f>
        <v>0</v>
      </c>
      <c r="O5" s="15">
        <f ca="1">CELL("contents",OFFSET(原始数据!$A$1,$B$5-1,COLUMN()+5))</f>
        <v>0</v>
      </c>
      <c r="P5" s="15">
        <f ca="1">CELL("contents",OFFSET(原始数据!$A$1,$B$5-1,COLUMN()+5))</f>
        <v>1</v>
      </c>
      <c r="Q5" s="15">
        <f ca="1">CELL("contents",OFFSET(原始数据!$A$1,$B$5-1,COLUMN()+5))</f>
        <v>2</v>
      </c>
      <c r="R5" s="15">
        <f ca="1">CELL("contents",OFFSET(原始数据!$A$1,$B$5-1,COLUMN()+5))</f>
        <v>2</v>
      </c>
      <c r="S5" s="15">
        <f ca="1">CELL("contents",OFFSET(原始数据!$A$1,$B$5-1,COLUMN()+5))</f>
        <v>3</v>
      </c>
      <c r="T5" s="15">
        <f ca="1">CELL("contents",OFFSET(原始数据!$A$1,$B$5-1,COLUMN()+5))</f>
        <v>6</v>
      </c>
      <c r="U5" s="15">
        <f ca="1">CELL("contents",OFFSET(原始数据!$A$1,$B$5-1,COLUMN()+5))</f>
        <v>8</v>
      </c>
      <c r="V5" s="15">
        <f ca="1">CELL("contents",OFFSET(原始数据!$A$1,$B$5-1,COLUMN()+5))</f>
        <v>8</v>
      </c>
      <c r="W5" s="15">
        <f ca="1">CELL("contents",OFFSET(原始数据!$A$1,$B$5-1,COLUMN()+5))</f>
        <v>11</v>
      </c>
      <c r="X5" s="15">
        <f ca="1">CELL("contents",OFFSET(原始数据!$A$1,$B$5-1,COLUMN()+5))</f>
        <v>14</v>
      </c>
      <c r="Y5" s="15">
        <f ca="1">CELL("contents",OFFSET(原始数据!$A$1,$B$5-1,COLUMN()+5))</f>
        <v>15</v>
      </c>
      <c r="Z5" s="15">
        <f ca="1">CELL("contents",OFFSET(原始数据!$A$1,$B$5-1,COLUMN()+5))</f>
        <v>15</v>
      </c>
      <c r="AA5" s="6"/>
    </row>
    <row r="6" spans="1:2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8"/>
      <c r="V8" s="6"/>
      <c r="W8" s="6"/>
      <c r="X8" s="6"/>
      <c r="Y8" s="6"/>
      <c r="Z8" s="6"/>
      <c r="AA8" s="6"/>
    </row>
    <row r="9" spans="1:2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9.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7" spans="1:27" x14ac:dyDescent="0.25">
      <c r="A27" s="11"/>
      <c r="B27" s="11"/>
      <c r="C27" s="11"/>
      <c r="D27" s="11"/>
      <c r="E27" s="11"/>
    </row>
    <row r="28" spans="1:27" x14ac:dyDescent="0.25">
      <c r="A28" s="9" t="s">
        <v>44</v>
      </c>
      <c r="B28" s="10">
        <f>MAX(原始数据!J26:ZS26)</f>
        <v>2</v>
      </c>
      <c r="C28" s="12"/>
      <c r="D28" s="11"/>
      <c r="E28" s="11"/>
    </row>
    <row r="29" spans="1:27" x14ac:dyDescent="0.25">
      <c r="A29" s="10" t="s">
        <v>45</v>
      </c>
      <c r="B29" s="10">
        <f>MAX(原始数据!J27:ZS27)</f>
        <v>1</v>
      </c>
      <c r="C29" s="10"/>
      <c r="D29" s="11"/>
      <c r="E29" s="11"/>
    </row>
    <row r="30" spans="1:27" x14ac:dyDescent="0.25">
      <c r="A30" s="10" t="s">
        <v>46</v>
      </c>
      <c r="B30" s="10">
        <v>0</v>
      </c>
      <c r="C30" s="10"/>
      <c r="D30" s="11"/>
      <c r="E30" s="11"/>
    </row>
    <row r="31" spans="1:27" x14ac:dyDescent="0.25">
      <c r="A31" s="10"/>
      <c r="B31" s="10"/>
      <c r="C31" s="10"/>
      <c r="D31" s="11"/>
      <c r="E31" s="11"/>
    </row>
  </sheetData>
  <mergeCells count="1">
    <mergeCell ref="B2:Z2"/>
  </mergeCells>
  <phoneticPr fontId="1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原始数据!$A$2:$A$30</xm:f>
          </x14:formula1>
          <xm:sqref>C5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原始数据</vt:lpstr>
      <vt:lpstr>图表分析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2020-02-13T01:19:41Z</dcterms:created>
  <dcterms:modified xsi:type="dcterms:W3CDTF">2020-02-16T02:36:19Z</dcterms:modified>
</cp:coreProperties>
</file>